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6" r:id="rId2"/>
  </sheets>
  <definedNames>
    <definedName name="_xlnm.Print_Area" localSheetId="0">'1кв'!$A$1:$E$55</definedName>
    <definedName name="_xlnm.Print_Area" localSheetId="1">'2кв'!$A$1:$E$53</definedName>
  </definedNames>
  <calcPr calcId="152511"/>
</workbook>
</file>

<file path=xl/calcChain.xml><?xml version="1.0" encoding="utf-8"?>
<calcChain xmlns="http://schemas.openxmlformats.org/spreadsheetml/2006/main">
  <c r="B46" i="26" l="1"/>
  <c r="E31" i="26"/>
  <c r="E29" i="26"/>
  <c r="B50" i="26"/>
  <c r="B49" i="26"/>
  <c r="E22" i="26"/>
  <c r="E21" i="26"/>
  <c r="B51" i="26" l="1"/>
  <c r="B52" i="26" s="1"/>
  <c r="E27" i="25"/>
  <c r="E30" i="25"/>
  <c r="E29" i="25"/>
  <c r="B52" i="25" l="1"/>
  <c r="B51" i="25"/>
  <c r="E22" i="25"/>
  <c r="E21" i="25"/>
  <c r="E33" i="25" s="1"/>
  <c r="B53" i="25" l="1"/>
  <c r="B54" i="25" l="1"/>
</calcChain>
</file>

<file path=xl/sharedStrings.xml><?xml version="1.0" encoding="utf-8"?>
<sst xmlns="http://schemas.openxmlformats.org/spreadsheetml/2006/main" count="152" uniqueCount="71">
  <si>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</si>
  <si>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</si>
  <si>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</si>
  <si>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</si>
  <si>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</si>
  <si>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</si>
  <si>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</si>
  <si>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</si>
  <si>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</si>
  <si>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</si>
  <si>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</si>
  <si>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</si>
  <si>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</si>
  <si>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</si>
  <si>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</si>
  <si>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</si>
  <si>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</si>
  <si>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</si>
  <si>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</si>
  <si>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</si>
  <si>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</si>
  <si>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</si>
  <si>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</si>
  <si>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1а/5</t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</si>
  <si>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</si>
  <si>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</si>
  <si>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</si>
  <si>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</si>
  <si>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</si>
  <si>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1 квартал</t>
  </si>
  <si>
    <t>руб.</t>
  </si>
  <si>
    <t>Работы по содержанию и тек. ремонту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</si>
  <si>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</si>
  <si>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</si>
  <si>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</si>
  <si>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 xml:space="preserve">Услуги по содержанию многоквартирного дома </t>
  </si>
  <si>
    <t>Интернет квант-телеком</t>
  </si>
  <si>
    <t xml:space="preserve">именуемый в дальнейшем "Заказчик", в лице </t>
  </si>
  <si>
    <t>Услуги по дератизации и дезинфекции</t>
  </si>
  <si>
    <t xml:space="preserve">По заявке собственников </t>
  </si>
  <si>
    <t>холодная вода на СОИ</t>
  </si>
  <si>
    <t>электроэнергия на СОИ</t>
  </si>
  <si>
    <t>водоотведение на СОИ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</si>
  <si>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</si>
  <si>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</si>
  <si>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</si>
  <si>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</si>
  <si>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</si>
  <si>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</si>
  <si>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</si>
  <si>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</si>
  <si>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</si>
  <si>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ч/ч</t>
  </si>
  <si>
    <t>Поверка ОДПУ</t>
  </si>
  <si>
    <t>за 1 квартал 2024 года</t>
  </si>
  <si>
    <t>31.03.2024 г.</t>
  </si>
  <si>
    <t>Обследован.кровли и вход.двери,смазка петель входной двери,крепление уголка на кровле (кв21)</t>
  </si>
  <si>
    <t>Замена участка стояка ГВС (кв17,23)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</si>
  <si>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</si>
  <si>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</si>
  <si>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</si>
  <si>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тридцать девять тысяч четыреста сорок семь рублей 11 копеек.</t>
  </si>
  <si>
    <t>Предъявлено населению 245111,25</t>
  </si>
  <si>
    <t>за 2 квартал 2024 года</t>
  </si>
  <si>
    <t>30.06.2024 г.</t>
  </si>
  <si>
    <t>2 квартал</t>
  </si>
  <si>
    <t>Замена,сварка кранов и резьб ГВС</t>
  </si>
  <si>
    <t>апрель</t>
  </si>
  <si>
    <t>Полив</t>
  </si>
  <si>
    <t xml:space="preserve">           2. Всего за период с "01" 04 2024 г. по "30" 06 2024 г. выполнено работ (оказано услуг) на общую сумму двести двадцать семь тысяч сто девяносто два рубля 14 копеек.</t>
  </si>
  <si>
    <t>Предъявлено населению 239218,59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</si>
</sst>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165" fontId="9" fillId="0" borderId="0"/>
  </cellStyleXfs>
  <cellXfs count="45">
    <xf numFmtId="0" fontId="0" fillId="0" borderId="0" xfId="0"/>
    <xf numFmtId="0" fontId="3" fillId="0" borderId="0" xfId="0" applyFont="1"/>
    <xf numFmtId="164" fontId="5" fillId="0" borderId="0" xfId="1" applyNumberFormat="1" applyFont="1"/>
    <xf numFmtId="164" fontId="3" fillId="0" borderId="0" xfId="1" applyNumberFormat="1" applyFont="1"/>
    <xf numFmtId="16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49" zoomScaleSheetLayoutView="100" workbookViewId="0">
      <selection activeCell="B53" sqref="B53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33" t="s">
        <v>11</v>
      </c>
      <c r="B1" s="33"/>
      <c r="C1" s="33"/>
      <c r="D1" s="33"/>
      <c r="E1" s="33"/>
    </row>
    <row r="2" spans="1:5" ht="32.2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4" t="s">
        <v>54</v>
      </c>
      <c r="B3" s="34"/>
      <c r="C3" s="34"/>
      <c r="D3" s="34"/>
      <c r="E3" s="34"/>
    </row>
    <row r="4" spans="1:5" ht="15.6" customHeight="1" x14ac:dyDescent="0.25">
      <c r="A4" s="9" t="s">
        <v>13</v>
      </c>
      <c r="B4" s="10"/>
      <c r="C4" s="10"/>
      <c r="D4" s="25"/>
      <c r="E4" s="24" t="s">
        <v>55</v>
      </c>
    </row>
    <row r="5" spans="1:5" x14ac:dyDescent="0.25">
      <c r="A5" s="12"/>
      <c r="B5" s="10"/>
      <c r="C5" s="10"/>
      <c r="D5" s="10"/>
      <c r="E5" s="10"/>
    </row>
    <row r="6" spans="1:5" x14ac:dyDescent="0.25">
      <c r="A6" s="32" t="s">
        <v>0</v>
      </c>
      <c r="B6" s="32"/>
      <c r="C6" s="32"/>
      <c r="D6" s="32"/>
      <c r="E6" s="32"/>
    </row>
    <row r="7" spans="1:5" x14ac:dyDescent="0.25">
      <c r="A7" s="36" t="s">
        <v>23</v>
      </c>
      <c r="B7" s="36"/>
      <c r="C7" s="36"/>
      <c r="D7" s="36"/>
      <c r="E7" s="36"/>
    </row>
    <row r="8" spans="1:5" x14ac:dyDescent="0.25">
      <c r="A8" s="37" t="s">
        <v>1</v>
      </c>
      <c r="B8" s="37"/>
      <c r="C8" s="37"/>
      <c r="D8" s="37"/>
      <c r="E8" s="37"/>
    </row>
    <row r="9" spans="1:5" x14ac:dyDescent="0.25">
      <c r="A9" s="32" t="s">
        <v>37</v>
      </c>
      <c r="B9" s="32"/>
      <c r="C9" s="32"/>
      <c r="D9" s="32"/>
      <c r="E9" s="32"/>
    </row>
    <row r="10" spans="1:5" ht="25.5" customHeight="1" x14ac:dyDescent="0.25">
      <c r="A10" s="37" t="s">
        <v>14</v>
      </c>
      <c r="B10" s="37"/>
      <c r="C10" s="37"/>
      <c r="D10" s="37"/>
      <c r="E10" s="37"/>
    </row>
    <row r="11" spans="1:5" ht="37.5" customHeight="1" x14ac:dyDescent="0.25">
      <c r="A11" s="32" t="s">
        <v>44</v>
      </c>
      <c r="B11" s="32"/>
      <c r="C11" s="32"/>
      <c r="D11" s="32"/>
      <c r="E11" s="32"/>
    </row>
    <row r="12" spans="1:5" ht="13.5" customHeight="1" x14ac:dyDescent="0.25">
      <c r="A12" s="37" t="s">
        <v>15</v>
      </c>
      <c r="B12" s="37"/>
      <c r="C12" s="37"/>
      <c r="D12" s="37"/>
      <c r="E12" s="37"/>
    </row>
    <row r="13" spans="1:5" ht="21.75" customHeight="1" x14ac:dyDescent="0.25">
      <c r="A13" s="32" t="s">
        <v>45</v>
      </c>
      <c r="B13" s="32"/>
      <c r="C13" s="32"/>
      <c r="D13" s="32"/>
      <c r="E13" s="32"/>
    </row>
    <row r="14" spans="1:5" x14ac:dyDescent="0.25">
      <c r="A14" s="37" t="s">
        <v>2</v>
      </c>
      <c r="B14" s="37"/>
      <c r="C14" s="37"/>
      <c r="D14" s="37"/>
      <c r="E14" s="37"/>
    </row>
    <row r="15" spans="1:5" ht="18.75" customHeight="1" x14ac:dyDescent="0.25">
      <c r="A15" s="32" t="s">
        <v>50</v>
      </c>
      <c r="B15" s="32"/>
      <c r="C15" s="32"/>
      <c r="D15" s="32"/>
      <c r="E15" s="32"/>
    </row>
    <row r="16" spans="1:5" ht="15" customHeight="1" x14ac:dyDescent="0.25">
      <c r="A16" s="37" t="s">
        <v>16</v>
      </c>
      <c r="B16" s="37"/>
      <c r="C16" s="37"/>
      <c r="D16" s="37"/>
      <c r="E16" s="37"/>
    </row>
    <row r="17" spans="1:7" ht="33" customHeight="1" x14ac:dyDescent="0.25">
      <c r="A17" s="32" t="s">
        <v>46</v>
      </c>
      <c r="B17" s="32"/>
      <c r="C17" s="32"/>
      <c r="D17" s="32"/>
      <c r="E17" s="32"/>
    </row>
    <row r="18" spans="1:7" ht="66" customHeight="1" x14ac:dyDescent="0.25">
      <c r="A18" s="32" t="s">
        <v>47</v>
      </c>
      <c r="B18" s="32"/>
      <c r="C18" s="32"/>
      <c r="D18" s="32"/>
      <c r="E18" s="32"/>
    </row>
    <row r="19" spans="1:7" ht="41.25" customHeight="1" x14ac:dyDescent="0.25">
      <c r="A19" s="39" t="s">
        <v>48</v>
      </c>
      <c r="B19" s="39"/>
      <c r="C19" s="39"/>
      <c r="D19" s="39"/>
      <c r="E19" s="39"/>
    </row>
    <row r="20" spans="1:7" ht="135" x14ac:dyDescent="0.25">
      <c r="A20" s="5" t="s">
        <v>7</v>
      </c>
      <c r="B20" s="5" t="s">
        <v>10</v>
      </c>
      <c r="C20" s="5" t="s">
        <v>3</v>
      </c>
      <c r="D20" s="5" t="s">
        <v>9</v>
      </c>
      <c r="E20" s="5" t="s">
        <v>8</v>
      </c>
    </row>
    <row r="21" spans="1:7" ht="45" x14ac:dyDescent="0.25">
      <c r="A21" s="11" t="s">
        <v>35</v>
      </c>
      <c r="B21" s="5" t="s">
        <v>33</v>
      </c>
      <c r="C21" s="5" t="s">
        <v>4</v>
      </c>
      <c r="D21" s="5">
        <v>16.420000000000002</v>
      </c>
      <c r="E21" s="7">
        <f>D21*F21*G21</f>
        <v>155617.266</v>
      </c>
      <c r="F21" s="19">
        <v>3159.1</v>
      </c>
      <c r="G21" s="1">
        <v>3</v>
      </c>
    </row>
    <row r="22" spans="1:7" x14ac:dyDescent="0.25">
      <c r="A22" s="6" t="s">
        <v>34</v>
      </c>
      <c r="B22" s="5" t="s">
        <v>21</v>
      </c>
      <c r="C22" s="5" t="s">
        <v>4</v>
      </c>
      <c r="D22" s="5">
        <v>6.06</v>
      </c>
      <c r="E22" s="7">
        <f>D22*F21*G21</f>
        <v>57432.437999999995</v>
      </c>
    </row>
    <row r="23" spans="1:7" ht="30" x14ac:dyDescent="0.25">
      <c r="A23" s="6" t="s">
        <v>38</v>
      </c>
      <c r="B23" s="5" t="s">
        <v>39</v>
      </c>
      <c r="C23" s="5" t="s">
        <v>4</v>
      </c>
      <c r="D23" s="5"/>
      <c r="E23" s="7">
        <v>0</v>
      </c>
    </row>
    <row r="24" spans="1:7" x14ac:dyDescent="0.25">
      <c r="A24" s="6" t="s">
        <v>41</v>
      </c>
      <c r="B24" s="5" t="s">
        <v>29</v>
      </c>
      <c r="C24" s="5" t="s">
        <v>30</v>
      </c>
      <c r="D24" s="5"/>
      <c r="E24" s="7">
        <v>12823.4</v>
      </c>
    </row>
    <row r="25" spans="1:7" x14ac:dyDescent="0.25">
      <c r="A25" s="6" t="s">
        <v>40</v>
      </c>
      <c r="B25" s="5" t="s">
        <v>29</v>
      </c>
      <c r="C25" s="5" t="s">
        <v>30</v>
      </c>
      <c r="D25" s="5"/>
      <c r="E25" s="7">
        <v>0</v>
      </c>
    </row>
    <row r="26" spans="1:7" x14ac:dyDescent="0.25">
      <c r="A26" s="6" t="s">
        <v>42</v>
      </c>
      <c r="B26" s="5" t="s">
        <v>29</v>
      </c>
      <c r="C26" s="5" t="s">
        <v>30</v>
      </c>
      <c r="D26" s="5"/>
      <c r="E26" s="7">
        <v>0</v>
      </c>
    </row>
    <row r="27" spans="1:7" x14ac:dyDescent="0.25">
      <c r="A27" s="6" t="s">
        <v>24</v>
      </c>
      <c r="B27" s="5" t="s">
        <v>29</v>
      </c>
      <c r="C27" s="5" t="s">
        <v>30</v>
      </c>
      <c r="D27" s="5"/>
      <c r="E27" s="7">
        <f>3254.13+300</f>
        <v>3554.13</v>
      </c>
    </row>
    <row r="28" spans="1:7" s="19" customFormat="1" ht="60" x14ac:dyDescent="0.25">
      <c r="A28" s="28" t="s">
        <v>59</v>
      </c>
      <c r="B28" s="29" t="s">
        <v>60</v>
      </c>
      <c r="C28" s="30" t="s">
        <v>30</v>
      </c>
      <c r="D28" s="30"/>
      <c r="E28" s="31">
        <v>2269</v>
      </c>
    </row>
    <row r="29" spans="1:7" ht="60" x14ac:dyDescent="0.25">
      <c r="A29" s="22" t="s">
        <v>56</v>
      </c>
      <c r="B29" s="23" t="s">
        <v>58</v>
      </c>
      <c r="C29" s="5" t="s">
        <v>52</v>
      </c>
      <c r="D29" s="5">
        <v>4.5</v>
      </c>
      <c r="E29" s="7">
        <f>D29*260.07</f>
        <v>1170.3150000000001</v>
      </c>
    </row>
    <row r="30" spans="1:7" ht="30" x14ac:dyDescent="0.25">
      <c r="A30" s="22" t="s">
        <v>57</v>
      </c>
      <c r="B30" s="23" t="s">
        <v>58</v>
      </c>
      <c r="C30" s="5" t="s">
        <v>52</v>
      </c>
      <c r="D30" s="5">
        <v>8</v>
      </c>
      <c r="E30" s="7">
        <f>D30*260.07</f>
        <v>2080.56</v>
      </c>
    </row>
    <row r="31" spans="1:7" x14ac:dyDescent="0.25">
      <c r="A31" s="22" t="s">
        <v>53</v>
      </c>
      <c r="B31" s="23" t="s">
        <v>29</v>
      </c>
      <c r="C31" s="5" t="s">
        <v>30</v>
      </c>
      <c r="D31" s="5"/>
      <c r="E31" s="7">
        <v>4500</v>
      </c>
    </row>
    <row r="32" spans="1:7" x14ac:dyDescent="0.25">
      <c r="A32" s="6"/>
      <c r="B32" s="5"/>
      <c r="C32" s="5"/>
      <c r="D32" s="5"/>
      <c r="E32" s="13"/>
    </row>
    <row r="33" spans="1:5" s="17" customFormat="1" x14ac:dyDescent="0.25">
      <c r="A33" s="14" t="s">
        <v>22</v>
      </c>
      <c r="B33" s="15"/>
      <c r="C33" s="15"/>
      <c r="D33" s="8"/>
      <c r="E33" s="16">
        <f>SUM(E21:E32)</f>
        <v>239447.109</v>
      </c>
    </row>
    <row r="34" spans="1:5" ht="39" customHeight="1" x14ac:dyDescent="0.25">
      <c r="A34" s="40" t="s">
        <v>61</v>
      </c>
      <c r="B34" s="40"/>
      <c r="C34" s="40"/>
      <c r="D34" s="40"/>
      <c r="E34" s="40"/>
    </row>
    <row r="35" spans="1:5" ht="30" customHeight="1" x14ac:dyDescent="0.25">
      <c r="A35" s="32" t="s">
        <v>20</v>
      </c>
      <c r="B35" s="32"/>
      <c r="C35" s="32"/>
      <c r="D35" s="32"/>
      <c r="E35" s="32"/>
    </row>
    <row r="36" spans="1:5" ht="19.5" customHeight="1" x14ac:dyDescent="0.25">
      <c r="A36" s="32" t="s">
        <v>19</v>
      </c>
      <c r="B36" s="32"/>
      <c r="C36" s="32"/>
      <c r="D36" s="32"/>
      <c r="E36" s="32"/>
    </row>
    <row r="37" spans="1:5" ht="27" customHeight="1" x14ac:dyDescent="0.25">
      <c r="A37" s="32" t="s">
        <v>25</v>
      </c>
      <c r="B37" s="32"/>
      <c r="C37" s="32"/>
      <c r="D37" s="32"/>
      <c r="E37" s="32"/>
    </row>
    <row r="38" spans="1:5" x14ac:dyDescent="0.25">
      <c r="A38" s="32" t="s">
        <v>17</v>
      </c>
      <c r="B38" s="32"/>
      <c r="C38" s="32"/>
      <c r="D38" s="32"/>
      <c r="E38" s="32"/>
    </row>
    <row r="39" spans="1:5" x14ac:dyDescent="0.25">
      <c r="A39" s="38" t="s">
        <v>5</v>
      </c>
      <c r="B39" s="38"/>
      <c r="C39" s="38"/>
      <c r="D39" s="38"/>
      <c r="E39" s="38"/>
    </row>
    <row r="40" spans="1:5" x14ac:dyDescent="0.25">
      <c r="A40" s="32" t="s">
        <v>17</v>
      </c>
      <c r="B40" s="32"/>
      <c r="C40" s="32"/>
      <c r="D40" s="32"/>
      <c r="E40" s="32"/>
    </row>
    <row r="41" spans="1:5" x14ac:dyDescent="0.25">
      <c r="A41" s="41" t="s">
        <v>51</v>
      </c>
      <c r="B41" s="41"/>
      <c r="C41" s="41"/>
      <c r="D41" s="41"/>
      <c r="E41" s="18"/>
    </row>
    <row r="42" spans="1:5" x14ac:dyDescent="0.25">
      <c r="B42" s="42" t="s">
        <v>18</v>
      </c>
      <c r="C42" s="42"/>
      <c r="D42" s="42"/>
      <c r="E42" s="20" t="s">
        <v>6</v>
      </c>
    </row>
    <row r="43" spans="1:5" x14ac:dyDescent="0.25">
      <c r="A43" s="12"/>
      <c r="B43" s="12"/>
      <c r="C43" s="12"/>
      <c r="D43" s="12"/>
      <c r="E43" s="12"/>
    </row>
    <row r="44" spans="1:5" x14ac:dyDescent="0.25">
      <c r="A44" s="41" t="s">
        <v>49</v>
      </c>
      <c r="B44" s="41"/>
      <c r="C44" s="41"/>
      <c r="D44" s="41"/>
      <c r="E44" s="18"/>
    </row>
    <row r="45" spans="1:5" x14ac:dyDescent="0.25">
      <c r="B45" s="42" t="s">
        <v>18</v>
      </c>
      <c r="C45" s="42"/>
      <c r="D45" s="42"/>
      <c r="E45" s="20" t="s">
        <v>6</v>
      </c>
    </row>
    <row r="47" spans="1:5" x14ac:dyDescent="0.25">
      <c r="A47" s="17" t="s">
        <v>26</v>
      </c>
    </row>
    <row r="48" spans="1:5" x14ac:dyDescent="0.25">
      <c r="A48" s="1" t="s">
        <v>32</v>
      </c>
      <c r="B48" s="2">
        <v>-17966.189999999999</v>
      </c>
    </row>
    <row r="49" spans="1:2" ht="30" x14ac:dyDescent="0.25">
      <c r="A49" s="21" t="s">
        <v>62</v>
      </c>
      <c r="B49" s="3"/>
    </row>
    <row r="50" spans="1:2" x14ac:dyDescent="0.25">
      <c r="A50" s="1" t="s">
        <v>27</v>
      </c>
      <c r="B50" s="3">
        <v>247853.1</v>
      </c>
    </row>
    <row r="51" spans="1:2" x14ac:dyDescent="0.25">
      <c r="A51" s="21" t="s">
        <v>43</v>
      </c>
      <c r="B51" s="3">
        <f>3*150</f>
        <v>450</v>
      </c>
    </row>
    <row r="52" spans="1:2" x14ac:dyDescent="0.25">
      <c r="A52" s="21" t="s">
        <v>36</v>
      </c>
      <c r="B52" s="3">
        <f>3*200</f>
        <v>600</v>
      </c>
    </row>
    <row r="53" spans="1:2" ht="30" x14ac:dyDescent="0.25">
      <c r="A53" s="21" t="s">
        <v>31</v>
      </c>
      <c r="B53" s="3">
        <f>E33</f>
        <v>239447.109</v>
      </c>
    </row>
    <row r="54" spans="1:2" x14ac:dyDescent="0.25">
      <c r="A54" s="17" t="s">
        <v>28</v>
      </c>
      <c r="B54" s="4">
        <f>B48+B50+B51+B52-B53</f>
        <v>-8510.1989999999932</v>
      </c>
    </row>
    <row r="57" spans="1:2" x14ac:dyDescent="0.25">
      <c r="B57" s="1">
        <v>-17966.189999999999</v>
      </c>
    </row>
  </sheetData>
  <mergeCells count="28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34:E34"/>
    <mergeCell ref="A35:E35"/>
    <mergeCell ref="A36:E36"/>
    <mergeCell ref="A37:E37"/>
    <mergeCell ref="A38:E38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40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33" t="s">
        <v>11</v>
      </c>
      <c r="B1" s="33"/>
      <c r="C1" s="33"/>
      <c r="D1" s="33"/>
      <c r="E1" s="33"/>
    </row>
    <row r="2" spans="1:5" ht="32.2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4" t="s">
        <v>63</v>
      </c>
      <c r="B3" s="34"/>
      <c r="C3" s="34"/>
      <c r="D3" s="34"/>
      <c r="E3" s="34"/>
    </row>
    <row r="4" spans="1:5" ht="15.6" customHeight="1" x14ac:dyDescent="0.25">
      <c r="A4" s="9" t="s">
        <v>13</v>
      </c>
      <c r="B4" s="10"/>
      <c r="C4" s="10"/>
      <c r="D4" s="25"/>
      <c r="E4" s="24" t="s">
        <v>64</v>
      </c>
    </row>
    <row r="5" spans="1:5" x14ac:dyDescent="0.25">
      <c r="A5" s="12"/>
      <c r="B5" s="10"/>
      <c r="C5" s="10"/>
      <c r="D5" s="10"/>
      <c r="E5" s="10"/>
    </row>
    <row r="6" spans="1:5" x14ac:dyDescent="0.25">
      <c r="A6" s="32" t="s">
        <v>0</v>
      </c>
      <c r="B6" s="32"/>
      <c r="C6" s="32"/>
      <c r="D6" s="32"/>
      <c r="E6" s="32"/>
    </row>
    <row r="7" spans="1:5" x14ac:dyDescent="0.25">
      <c r="A7" s="36" t="s">
        <v>23</v>
      </c>
      <c r="B7" s="36"/>
      <c r="C7" s="36"/>
      <c r="D7" s="36"/>
      <c r="E7" s="36"/>
    </row>
    <row r="8" spans="1:5" x14ac:dyDescent="0.25">
      <c r="A8" s="37" t="s">
        <v>1</v>
      </c>
      <c r="B8" s="37"/>
      <c r="C8" s="37"/>
      <c r="D8" s="37"/>
      <c r="E8" s="37"/>
    </row>
    <row r="9" spans="1:5" x14ac:dyDescent="0.25">
      <c r="A9" s="32" t="s">
        <v>37</v>
      </c>
      <c r="B9" s="32"/>
      <c r="C9" s="32"/>
      <c r="D9" s="32"/>
      <c r="E9" s="32"/>
    </row>
    <row r="10" spans="1:5" ht="25.5" customHeight="1" x14ac:dyDescent="0.25">
      <c r="A10" s="37" t="s">
        <v>14</v>
      </c>
      <c r="B10" s="37"/>
      <c r="C10" s="37"/>
      <c r="D10" s="37"/>
      <c r="E10" s="37"/>
    </row>
    <row r="11" spans="1:5" ht="37.5" customHeight="1" x14ac:dyDescent="0.25">
      <c r="A11" s="32" t="s">
        <v>44</v>
      </c>
      <c r="B11" s="32"/>
      <c r="C11" s="32"/>
      <c r="D11" s="32"/>
      <c r="E11" s="32"/>
    </row>
    <row r="12" spans="1:5" ht="13.5" customHeight="1" x14ac:dyDescent="0.25">
      <c r="A12" s="37" t="s">
        <v>15</v>
      </c>
      <c r="B12" s="37"/>
      <c r="C12" s="37"/>
      <c r="D12" s="37"/>
      <c r="E12" s="37"/>
    </row>
    <row r="13" spans="1:5" ht="21.75" customHeight="1" x14ac:dyDescent="0.25">
      <c r="A13" s="32" t="s">
        <v>45</v>
      </c>
      <c r="B13" s="32"/>
      <c r="C13" s="32"/>
      <c r="D13" s="32"/>
      <c r="E13" s="32"/>
    </row>
    <row r="14" spans="1:5" x14ac:dyDescent="0.25">
      <c r="A14" s="37" t="s">
        <v>2</v>
      </c>
      <c r="B14" s="37"/>
      <c r="C14" s="37"/>
      <c r="D14" s="37"/>
      <c r="E14" s="37"/>
    </row>
    <row r="15" spans="1:5" ht="18.75" customHeight="1" x14ac:dyDescent="0.25">
      <c r="A15" s="32" t="s">
        <v>50</v>
      </c>
      <c r="B15" s="32"/>
      <c r="C15" s="32"/>
      <c r="D15" s="32"/>
      <c r="E15" s="32"/>
    </row>
    <row r="16" spans="1:5" ht="15" customHeight="1" x14ac:dyDescent="0.25">
      <c r="A16" s="37" t="s">
        <v>16</v>
      </c>
      <c r="B16" s="37"/>
      <c r="C16" s="37"/>
      <c r="D16" s="37"/>
      <c r="E16" s="37"/>
    </row>
    <row r="17" spans="1:7" ht="33" customHeight="1" x14ac:dyDescent="0.25">
      <c r="A17" s="32" t="s">
        <v>46</v>
      </c>
      <c r="B17" s="32"/>
      <c r="C17" s="32"/>
      <c r="D17" s="32"/>
      <c r="E17" s="32"/>
    </row>
    <row r="18" spans="1:7" ht="66" customHeight="1" x14ac:dyDescent="0.25">
      <c r="A18" s="32" t="s">
        <v>47</v>
      </c>
      <c r="B18" s="32"/>
      <c r="C18" s="32"/>
      <c r="D18" s="32"/>
      <c r="E18" s="32"/>
    </row>
    <row r="19" spans="1:7" ht="41.25" customHeight="1" x14ac:dyDescent="0.25">
      <c r="A19" s="39" t="s">
        <v>48</v>
      </c>
      <c r="B19" s="39"/>
      <c r="C19" s="39"/>
      <c r="D19" s="39"/>
      <c r="E19" s="39"/>
    </row>
    <row r="20" spans="1:7" ht="135" x14ac:dyDescent="0.25">
      <c r="A20" s="5" t="s">
        <v>7</v>
      </c>
      <c r="B20" s="5" t="s">
        <v>10</v>
      </c>
      <c r="C20" s="5" t="s">
        <v>3</v>
      </c>
      <c r="D20" s="5" t="s">
        <v>9</v>
      </c>
      <c r="E20" s="5" t="s">
        <v>8</v>
      </c>
    </row>
    <row r="21" spans="1:7" ht="45" x14ac:dyDescent="0.25">
      <c r="A21" s="11" t="s">
        <v>35</v>
      </c>
      <c r="B21" s="5" t="s">
        <v>33</v>
      </c>
      <c r="C21" s="5" t="s">
        <v>4</v>
      </c>
      <c r="D21" s="5">
        <v>16.420000000000002</v>
      </c>
      <c r="E21" s="7">
        <f>D21*F21*G21</f>
        <v>155617.266</v>
      </c>
      <c r="F21" s="19">
        <v>3159.1</v>
      </c>
      <c r="G21" s="1">
        <v>3</v>
      </c>
    </row>
    <row r="22" spans="1:7" x14ac:dyDescent="0.25">
      <c r="A22" s="6" t="s">
        <v>34</v>
      </c>
      <c r="B22" s="5" t="s">
        <v>21</v>
      </c>
      <c r="C22" s="5" t="s">
        <v>4</v>
      </c>
      <c r="D22" s="5">
        <v>6.06</v>
      </c>
      <c r="E22" s="7">
        <f>D22*F21*G21</f>
        <v>57432.437999999995</v>
      </c>
    </row>
    <row r="23" spans="1:7" ht="30" x14ac:dyDescent="0.25">
      <c r="A23" s="6" t="s">
        <v>38</v>
      </c>
      <c r="B23" s="5" t="s">
        <v>39</v>
      </c>
      <c r="C23" s="5" t="s">
        <v>4</v>
      </c>
      <c r="D23" s="5"/>
      <c r="E23" s="7">
        <v>0</v>
      </c>
    </row>
    <row r="24" spans="1:7" x14ac:dyDescent="0.25">
      <c r="A24" s="6" t="s">
        <v>41</v>
      </c>
      <c r="B24" s="5" t="s">
        <v>65</v>
      </c>
      <c r="C24" s="5" t="s">
        <v>30</v>
      </c>
      <c r="D24" s="5"/>
      <c r="E24" s="7">
        <v>7750.3</v>
      </c>
    </row>
    <row r="25" spans="1:7" x14ac:dyDescent="0.25">
      <c r="A25" s="6" t="s">
        <v>40</v>
      </c>
      <c r="B25" s="5" t="s">
        <v>65</v>
      </c>
      <c r="C25" s="5" t="s">
        <v>30</v>
      </c>
      <c r="D25" s="5"/>
      <c r="E25" s="7">
        <v>0</v>
      </c>
    </row>
    <row r="26" spans="1:7" x14ac:dyDescent="0.25">
      <c r="A26" s="6" t="s">
        <v>42</v>
      </c>
      <c r="B26" s="5" t="s">
        <v>65</v>
      </c>
      <c r="C26" s="5" t="s">
        <v>30</v>
      </c>
      <c r="D26" s="5"/>
      <c r="E26" s="7">
        <v>0</v>
      </c>
    </row>
    <row r="27" spans="1:7" x14ac:dyDescent="0.25">
      <c r="A27" s="6" t="s">
        <v>24</v>
      </c>
      <c r="B27" s="5" t="s">
        <v>65</v>
      </c>
      <c r="C27" s="5" t="s">
        <v>30</v>
      </c>
      <c r="D27" s="5"/>
      <c r="E27" s="7">
        <v>3200.09</v>
      </c>
    </row>
    <row r="28" spans="1:7" x14ac:dyDescent="0.25">
      <c r="A28" s="6" t="s">
        <v>68</v>
      </c>
      <c r="B28" s="43" t="s">
        <v>65</v>
      </c>
      <c r="C28" s="43" t="s">
        <v>30</v>
      </c>
      <c r="D28" s="43"/>
      <c r="E28" s="44">
        <v>71.209999999999994</v>
      </c>
    </row>
    <row r="29" spans="1:7" s="19" customFormat="1" ht="30" x14ac:dyDescent="0.25">
      <c r="A29" s="22" t="s">
        <v>66</v>
      </c>
      <c r="B29" s="29" t="s">
        <v>67</v>
      </c>
      <c r="C29" s="30" t="s">
        <v>52</v>
      </c>
      <c r="D29" s="30">
        <v>12</v>
      </c>
      <c r="E29" s="31">
        <f>D29*260.07</f>
        <v>3120.84</v>
      </c>
    </row>
    <row r="30" spans="1:7" x14ac:dyDescent="0.25">
      <c r="A30" s="6"/>
      <c r="B30" s="5"/>
      <c r="C30" s="5"/>
      <c r="D30" s="5"/>
      <c r="E30" s="13"/>
    </row>
    <row r="31" spans="1:7" s="17" customFormat="1" x14ac:dyDescent="0.25">
      <c r="A31" s="14" t="s">
        <v>22</v>
      </c>
      <c r="B31" s="15"/>
      <c r="C31" s="15"/>
      <c r="D31" s="8"/>
      <c r="E31" s="16">
        <f>SUM(E21:E30)</f>
        <v>227192.14399999997</v>
      </c>
    </row>
    <row r="32" spans="1:7" ht="39" customHeight="1" x14ac:dyDescent="0.25">
      <c r="A32" s="40" t="s">
        <v>69</v>
      </c>
      <c r="B32" s="40"/>
      <c r="C32" s="40"/>
      <c r="D32" s="40"/>
      <c r="E32" s="40"/>
    </row>
    <row r="33" spans="1:5" ht="30" customHeight="1" x14ac:dyDescent="0.25">
      <c r="A33" s="32" t="s">
        <v>20</v>
      </c>
      <c r="B33" s="32"/>
      <c r="C33" s="32"/>
      <c r="D33" s="32"/>
      <c r="E33" s="32"/>
    </row>
    <row r="34" spans="1:5" ht="19.5" customHeight="1" x14ac:dyDescent="0.25">
      <c r="A34" s="32" t="s">
        <v>19</v>
      </c>
      <c r="B34" s="32"/>
      <c r="C34" s="32"/>
      <c r="D34" s="32"/>
      <c r="E34" s="32"/>
    </row>
    <row r="35" spans="1:5" ht="27" customHeight="1" x14ac:dyDescent="0.25">
      <c r="A35" s="32" t="s">
        <v>25</v>
      </c>
      <c r="B35" s="32"/>
      <c r="C35" s="32"/>
      <c r="D35" s="32"/>
      <c r="E35" s="32"/>
    </row>
    <row r="36" spans="1:5" x14ac:dyDescent="0.25">
      <c r="A36" s="32" t="s">
        <v>17</v>
      </c>
      <c r="B36" s="32"/>
      <c r="C36" s="32"/>
      <c r="D36" s="32"/>
      <c r="E36" s="32"/>
    </row>
    <row r="37" spans="1:5" x14ac:dyDescent="0.25">
      <c r="A37" s="38" t="s">
        <v>5</v>
      </c>
      <c r="B37" s="38"/>
      <c r="C37" s="38"/>
      <c r="D37" s="38"/>
      <c r="E37" s="38"/>
    </row>
    <row r="38" spans="1:5" x14ac:dyDescent="0.25">
      <c r="A38" s="32" t="s">
        <v>17</v>
      </c>
      <c r="B38" s="32"/>
      <c r="C38" s="32"/>
      <c r="D38" s="32"/>
      <c r="E38" s="32"/>
    </row>
    <row r="39" spans="1:5" x14ac:dyDescent="0.25">
      <c r="A39" s="41" t="s">
        <v>51</v>
      </c>
      <c r="B39" s="41"/>
      <c r="C39" s="41"/>
      <c r="D39" s="41"/>
      <c r="E39" s="18"/>
    </row>
    <row r="40" spans="1:5" x14ac:dyDescent="0.25">
      <c r="B40" s="42" t="s">
        <v>18</v>
      </c>
      <c r="C40" s="42"/>
      <c r="D40" s="42"/>
      <c r="E40" s="26" t="s">
        <v>6</v>
      </c>
    </row>
    <row r="41" spans="1:5" x14ac:dyDescent="0.25">
      <c r="A41" s="12"/>
      <c r="B41" s="12"/>
      <c r="C41" s="12"/>
      <c r="D41" s="12"/>
      <c r="E41" s="12"/>
    </row>
    <row r="42" spans="1:5" x14ac:dyDescent="0.25">
      <c r="A42" s="41" t="s">
        <v>49</v>
      </c>
      <c r="B42" s="41"/>
      <c r="C42" s="41"/>
      <c r="D42" s="41"/>
      <c r="E42" s="18"/>
    </row>
    <row r="43" spans="1:5" x14ac:dyDescent="0.25">
      <c r="B43" s="42" t="s">
        <v>18</v>
      </c>
      <c r="C43" s="42"/>
      <c r="D43" s="42"/>
      <c r="E43" s="26" t="s">
        <v>6</v>
      </c>
    </row>
    <row r="45" spans="1:5" x14ac:dyDescent="0.25">
      <c r="A45" s="17" t="s">
        <v>26</v>
      </c>
    </row>
    <row r="46" spans="1:5" x14ac:dyDescent="0.25">
      <c r="A46" s="1" t="s">
        <v>32</v>
      </c>
      <c r="B46" s="2">
        <f>'1кв'!B54</f>
        <v>-8510.1989999999932</v>
      </c>
    </row>
    <row r="47" spans="1:5" ht="30" x14ac:dyDescent="0.25">
      <c r="A47" s="27" t="s">
        <v>70</v>
      </c>
      <c r="B47" s="3"/>
    </row>
    <row r="48" spans="1:5" x14ac:dyDescent="0.25">
      <c r="A48" s="1" t="s">
        <v>27</v>
      </c>
      <c r="B48" s="3">
        <v>245951.32</v>
      </c>
    </row>
    <row r="49" spans="1:2" x14ac:dyDescent="0.25">
      <c r="A49" s="27" t="s">
        <v>43</v>
      </c>
      <c r="B49" s="3">
        <f>3*150</f>
        <v>450</v>
      </c>
    </row>
    <row r="50" spans="1:2" x14ac:dyDescent="0.25">
      <c r="A50" s="27" t="s">
        <v>36</v>
      </c>
      <c r="B50" s="3">
        <f>3*200</f>
        <v>600</v>
      </c>
    </row>
    <row r="51" spans="1:2" ht="30" x14ac:dyDescent="0.25">
      <c r="A51" s="27" t="s">
        <v>31</v>
      </c>
      <c r="B51" s="3">
        <f>E31</f>
        <v>227192.14399999997</v>
      </c>
    </row>
    <row r="52" spans="1:2" x14ac:dyDescent="0.25">
      <c r="A52" s="17" t="s">
        <v>28</v>
      </c>
      <c r="B52" s="4">
        <f>B46+B48+B49+B50-B51</f>
        <v>11298.977000000043</v>
      </c>
    </row>
  </sheetData>
  <mergeCells count="28">
    <mergeCell ref="A39:D39"/>
    <mergeCell ref="B40:D40"/>
    <mergeCell ref="A42:D42"/>
    <mergeCell ref="B43:D43"/>
    <mergeCell ref="A33:E33"/>
    <mergeCell ref="A34:E34"/>
    <mergeCell ref="A35:E35"/>
    <mergeCell ref="A36:E36"/>
    <mergeCell ref="A37:E37"/>
    <mergeCell ref="A38:E38"/>
    <mergeCell ref="A15:E15"/>
    <mergeCell ref="A16:E16"/>
    <mergeCell ref="A17:E17"/>
    <mergeCell ref="A18:E18"/>
    <mergeCell ref="A19:E19"/>
    <mergeCell ref="A32:E32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2024-08-09T11:47:43Z</dcterms:modified>
</cp:coreProperties>
</file>